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3er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H80" i="1" s="1"/>
  <c r="G80" i="1"/>
  <c r="F80" i="1"/>
  <c r="F79" i="1" s="1"/>
  <c r="E80" i="1"/>
  <c r="D80" i="1"/>
  <c r="C80" i="1"/>
  <c r="G79" i="1"/>
  <c r="D79" i="1"/>
  <c r="C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F4" i="1" s="1"/>
  <c r="F154" i="1" s="1"/>
  <c r="E5" i="1"/>
  <c r="D5" i="1"/>
  <c r="C5" i="1"/>
  <c r="G4" i="1"/>
  <c r="G154" i="1" s="1"/>
  <c r="D4" i="1"/>
  <c r="D154" i="1" s="1"/>
  <c r="C4" i="1"/>
  <c r="C154" i="1" s="1"/>
  <c r="H5" i="1" l="1"/>
  <c r="E66" i="1"/>
  <c r="H66" i="1" s="1"/>
  <c r="E141" i="1"/>
  <c r="H141" i="1" s="1"/>
  <c r="E145" i="1"/>
  <c r="H145" i="1" s="1"/>
  <c r="E70" i="1"/>
  <c r="H70" i="1" s="1"/>
  <c r="E118" i="1"/>
  <c r="H118" i="1" s="1"/>
  <c r="H79" i="1" s="1"/>
  <c r="E132" i="1"/>
  <c r="H132" i="1" s="1"/>
  <c r="E4" i="1" l="1"/>
  <c r="H4" i="1"/>
  <c r="H154" i="1" s="1"/>
  <c r="E79" i="1"/>
  <c r="E154" i="1" l="1"/>
</calcChain>
</file>

<file path=xl/sharedStrings.xml><?xml version="1.0" encoding="utf-8"?>
<sst xmlns="http://schemas.openxmlformats.org/spreadsheetml/2006/main" count="285" uniqueCount="212">
  <si>
    <t>UNIVERSIDAD TECNOLOGICA DE SAN MIGUEL ALLENDE
Clasificación por Objeto del Gasto (Capítulo y Concepto)
al 30 de Septiembre de 2016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</si>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</sst>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11" fillId="0" borderId="0"/>
    <xf numFmtId="168" fontId="11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11" fillId="3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center"/>
    </xf>
    <xf numFmtId="0" fontId="12" fillId="3" borderId="0" xfId="0" applyFont="1" applyFill="1" applyBorder="1" applyAlignment="1">
      <alignment horizontal="left" vertical="top" wrapText="1"/>
    </xf>
    <xf numFmtId="0" fontId="11" fillId="3" borderId="14" xfId="0" applyFont="1" applyFill="1" applyBorder="1" applyAlignment="1" applyProtection="1">
      <alignment horizontal="center" vertical="top"/>
      <protection locked="0"/>
    </xf>
    <xf numFmtId="0" fontId="10" fillId="3" borderId="15" xfId="0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" borderId="0" xfId="0" applyFont="1" applyFill="1" applyBorder="1"/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/>
    <xf numFmtId="167" fontId="11" fillId="3" borderId="0" xfId="1" applyFont="1" applyFill="1" applyBorder="1"/>
    <xf numFmtId="0" fontId="11" fillId="3" borderId="0" xfId="0" applyFont="1" applyFill="1" applyBorder="1" applyAlignment="1">
      <alignment vertical="center"/>
    </xf>
    <xf numFmtId="0" fontId="10" fillId="3" borderId="14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protection locked="0"/>
    </xf>
    <xf numFmtId="0" fontId="10" fillId="3" borderId="0" xfId="0" applyFont="1" applyFill="1" applyBorder="1" applyAlignment="1"/>
    <xf numFmtId="0" fontId="11" fillId="3" borderId="0" xfId="0" applyFont="1" applyFill="1" applyBorder="1" applyAlignment="1">
      <alignment vertical="top" wrapText="1"/>
    </xf>
  </cellXfs>
  <cellStyles count="4">
    <cellStyle name="=C:\WINNT\SYSTEM32\COMMAND.COM" xfId="3"/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showGridLines="0" tabSelected="1" view="pageBreakPreview" topLeftCell="A141" zoomScale="60" zoomScaleNormal="100" workbookViewId="0">
      <selection activeCell="F163" sqref="F163"/>
    </sheetView>
  </sheetViews>
  <sheetFormatPr baseColWidth="10" defaultRowHeight="12.75"/>
  <cols>
    <col min="1" max="1" width="4.140625" style="4" customWidth="1"/>
    <col min="2" max="2" width="77.85546875" style="4" customWidth="1"/>
    <col min="3" max="4" width="14.42578125" style="4" customWidth="1"/>
    <col min="5" max="5" width="17.42578125" style="4" customWidth="1"/>
    <col min="6" max="8" width="14.425781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22798447.079999998</v>
      </c>
      <c r="D4" s="15">
        <f t="shared" ref="D4:H4" si="0">D5+D13+D23+D33+D43+D53+D57+D66+D70</f>
        <v>5158100.7</v>
      </c>
      <c r="E4" s="15">
        <f t="shared" si="0"/>
        <v>27956547.779999997</v>
      </c>
      <c r="F4" s="15">
        <f t="shared" si="0"/>
        <v>11317033.390000001</v>
      </c>
      <c r="G4" s="15">
        <f t="shared" si="0"/>
        <v>11317033.390000001</v>
      </c>
      <c r="H4" s="15">
        <f t="shared" si="0"/>
        <v>16639514.390000001</v>
      </c>
    </row>
    <row r="5" spans="1:8">
      <c r="A5" s="16" t="s">
        <v>10</v>
      </c>
      <c r="B5" s="17"/>
      <c r="C5" s="18">
        <f>SUM(C6:C12)</f>
        <v>12058334.000000002</v>
      </c>
      <c r="D5" s="18">
        <f t="shared" ref="D5:H5" si="1">SUM(D6:D12)</f>
        <v>0</v>
      </c>
      <c r="E5" s="18">
        <f t="shared" si="1"/>
        <v>12058334.000000002</v>
      </c>
      <c r="F5" s="18">
        <f t="shared" si="1"/>
        <v>7726764.4299999997</v>
      </c>
      <c r="G5" s="18">
        <f t="shared" si="1"/>
        <v>7726764.4299999997</v>
      </c>
      <c r="H5" s="18">
        <f t="shared" si="1"/>
        <v>4331569.57</v>
      </c>
    </row>
    <row r="6" spans="1:8">
      <c r="A6" s="19" t="s">
        <v>11</v>
      </c>
      <c r="B6" s="20" t="s">
        <v>12</v>
      </c>
      <c r="C6" s="21">
        <v>6495115.2199999997</v>
      </c>
      <c r="D6" s="21">
        <v>0</v>
      </c>
      <c r="E6" s="21">
        <f>C6+D6</f>
        <v>6495115.2199999997</v>
      </c>
      <c r="F6" s="21">
        <v>5164154.22</v>
      </c>
      <c r="G6" s="21">
        <v>5164154.22</v>
      </c>
      <c r="H6" s="21">
        <f>E6-F6</f>
        <v>1330961</v>
      </c>
    </row>
    <row r="7" spans="1:8">
      <c r="A7" s="19" t="s">
        <v>13</v>
      </c>
      <c r="B7" s="20" t="s">
        <v>14</v>
      </c>
      <c r="C7" s="21">
        <v>2035675.2</v>
      </c>
      <c r="D7" s="21">
        <v>0</v>
      </c>
      <c r="E7" s="21">
        <f t="shared" ref="E7:E12" si="2">C7+D7</f>
        <v>2035675.2</v>
      </c>
      <c r="F7" s="21">
        <v>1073046.26</v>
      </c>
      <c r="G7" s="21">
        <v>1073046.26</v>
      </c>
      <c r="H7" s="21">
        <f t="shared" ref="H7:H70" si="3">E7-F7</f>
        <v>962628.94</v>
      </c>
    </row>
    <row r="8" spans="1:8">
      <c r="A8" s="19" t="s">
        <v>15</v>
      </c>
      <c r="B8" s="20" t="s">
        <v>16</v>
      </c>
      <c r="C8" s="21">
        <v>1387766.3</v>
      </c>
      <c r="D8" s="21">
        <v>0</v>
      </c>
      <c r="E8" s="21">
        <f t="shared" si="2"/>
        <v>1387766.3</v>
      </c>
      <c r="F8" s="21">
        <v>547274.41</v>
      </c>
      <c r="G8" s="21">
        <v>547274.41</v>
      </c>
      <c r="H8" s="21">
        <f t="shared" si="3"/>
        <v>840491.89</v>
      </c>
    </row>
    <row r="9" spans="1:8">
      <c r="A9" s="19" t="s">
        <v>17</v>
      </c>
      <c r="B9" s="20" t="s">
        <v>18</v>
      </c>
      <c r="C9" s="21">
        <v>1572431.14</v>
      </c>
      <c r="D9" s="21">
        <v>0</v>
      </c>
      <c r="E9" s="21">
        <f t="shared" si="2"/>
        <v>1572431.14</v>
      </c>
      <c r="F9" s="21">
        <v>710816.38</v>
      </c>
      <c r="G9" s="21">
        <v>710816.38</v>
      </c>
      <c r="H9" s="21">
        <f t="shared" si="3"/>
        <v>861614.75999999989</v>
      </c>
    </row>
    <row r="10" spans="1:8">
      <c r="A10" s="19" t="s">
        <v>19</v>
      </c>
      <c r="B10" s="20" t="s">
        <v>20</v>
      </c>
      <c r="C10" s="21">
        <v>567346.14</v>
      </c>
      <c r="D10" s="21">
        <v>0</v>
      </c>
      <c r="E10" s="21">
        <f t="shared" si="2"/>
        <v>567346.14</v>
      </c>
      <c r="F10" s="21">
        <v>231473.16</v>
      </c>
      <c r="G10" s="21">
        <v>231473.16</v>
      </c>
      <c r="H10" s="21">
        <f t="shared" si="3"/>
        <v>335872.98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3089900</v>
      </c>
      <c r="D13" s="18">
        <f t="shared" ref="D13:G13" si="4">SUM(D14:D22)</f>
        <v>260674.32</v>
      </c>
      <c r="E13" s="18">
        <f t="shared" si="4"/>
        <v>3350574.3200000003</v>
      </c>
      <c r="F13" s="18">
        <f t="shared" si="4"/>
        <v>413331.45999999996</v>
      </c>
      <c r="G13" s="18">
        <f t="shared" si="4"/>
        <v>413331.45999999996</v>
      </c>
      <c r="H13" s="18">
        <f t="shared" si="3"/>
        <v>2937242.8600000003</v>
      </c>
    </row>
    <row r="14" spans="1:8">
      <c r="A14" s="19" t="s">
        <v>26</v>
      </c>
      <c r="B14" s="20" t="s">
        <v>27</v>
      </c>
      <c r="C14" s="21">
        <v>494600</v>
      </c>
      <c r="D14" s="21">
        <v>-42167.68</v>
      </c>
      <c r="E14" s="21">
        <f t="shared" ref="E14:E22" si="5">C14+D14</f>
        <v>452432.32</v>
      </c>
      <c r="F14" s="21">
        <v>75264.58</v>
      </c>
      <c r="G14" s="21">
        <v>75264.58</v>
      </c>
      <c r="H14" s="21">
        <f t="shared" si="3"/>
        <v>377167.74</v>
      </c>
    </row>
    <row r="15" spans="1:8">
      <c r="A15" s="19" t="s">
        <v>28</v>
      </c>
      <c r="B15" s="20" t="s">
        <v>29</v>
      </c>
      <c r="C15" s="21">
        <v>1164040</v>
      </c>
      <c r="D15" s="21">
        <v>5000</v>
      </c>
      <c r="E15" s="21">
        <f t="shared" si="5"/>
        <v>1169040</v>
      </c>
      <c r="F15" s="21">
        <v>12764.74</v>
      </c>
      <c r="G15" s="21">
        <v>12764.74</v>
      </c>
      <c r="H15" s="21">
        <f t="shared" si="3"/>
        <v>1156275.26</v>
      </c>
    </row>
    <row r="16" spans="1:8">
      <c r="A16" s="19" t="s">
        <v>30</v>
      </c>
      <c r="B16" s="20" t="s">
        <v>31</v>
      </c>
      <c r="C16" s="21">
        <v>551700</v>
      </c>
      <c r="D16" s="21">
        <v>-75183.56</v>
      </c>
      <c r="E16" s="21">
        <f t="shared" si="5"/>
        <v>476516.44</v>
      </c>
      <c r="F16" s="21">
        <v>14549.05</v>
      </c>
      <c r="G16" s="21">
        <v>14549.05</v>
      </c>
      <c r="H16" s="21">
        <f t="shared" si="3"/>
        <v>461967.39</v>
      </c>
    </row>
    <row r="17" spans="1:8">
      <c r="A17" s="19" t="s">
        <v>32</v>
      </c>
      <c r="B17" s="20" t="s">
        <v>33</v>
      </c>
      <c r="C17" s="21">
        <v>174560</v>
      </c>
      <c r="D17" s="21">
        <v>58868.56</v>
      </c>
      <c r="E17" s="21">
        <f t="shared" si="5"/>
        <v>233428.56</v>
      </c>
      <c r="F17" s="21">
        <v>92883.69</v>
      </c>
      <c r="G17" s="21">
        <v>92883.69</v>
      </c>
      <c r="H17" s="21">
        <f t="shared" si="3"/>
        <v>140544.87</v>
      </c>
    </row>
    <row r="18" spans="1:8">
      <c r="A18" s="19" t="s">
        <v>34</v>
      </c>
      <c r="B18" s="20" t="s">
        <v>35</v>
      </c>
      <c r="C18" s="21">
        <v>106000</v>
      </c>
      <c r="D18" s="21">
        <v>190590</v>
      </c>
      <c r="E18" s="21">
        <f t="shared" si="5"/>
        <v>296590</v>
      </c>
      <c r="F18" s="21">
        <v>91122.06</v>
      </c>
      <c r="G18" s="21">
        <v>91122.06</v>
      </c>
      <c r="H18" s="21">
        <f t="shared" si="3"/>
        <v>205467.94</v>
      </c>
    </row>
    <row r="19" spans="1:8">
      <c r="A19" s="19" t="s">
        <v>36</v>
      </c>
      <c r="B19" s="20" t="s">
        <v>37</v>
      </c>
      <c r="C19" s="21">
        <v>180000</v>
      </c>
      <c r="D19" s="21">
        <v>0</v>
      </c>
      <c r="E19" s="21">
        <f t="shared" si="5"/>
        <v>180000</v>
      </c>
      <c r="F19" s="21">
        <v>3421.1</v>
      </c>
      <c r="G19" s="21">
        <v>3421.1</v>
      </c>
      <c r="H19" s="21">
        <f t="shared" si="3"/>
        <v>176578.9</v>
      </c>
    </row>
    <row r="20" spans="1:8">
      <c r="A20" s="19" t="s">
        <v>38</v>
      </c>
      <c r="B20" s="20" t="s">
        <v>39</v>
      </c>
      <c r="C20" s="21">
        <v>220000</v>
      </c>
      <c r="D20" s="21">
        <v>27921</v>
      </c>
      <c r="E20" s="21">
        <f t="shared" si="5"/>
        <v>247921</v>
      </c>
      <c r="F20" s="21">
        <v>89528.35</v>
      </c>
      <c r="G20" s="21">
        <v>89528.35</v>
      </c>
      <c r="H20" s="21">
        <f t="shared" si="3"/>
        <v>158392.65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199000</v>
      </c>
      <c r="D22" s="21">
        <v>95646</v>
      </c>
      <c r="E22" s="21">
        <f t="shared" si="5"/>
        <v>294646</v>
      </c>
      <c r="F22" s="21">
        <v>33797.89</v>
      </c>
      <c r="G22" s="21">
        <v>33797.89</v>
      </c>
      <c r="H22" s="21">
        <f t="shared" si="3"/>
        <v>260848.11</v>
      </c>
    </row>
    <row r="23" spans="1:8">
      <c r="A23" s="16" t="s">
        <v>44</v>
      </c>
      <c r="B23" s="17"/>
      <c r="C23" s="18">
        <f>SUM(C24:C32)</f>
        <v>5082193</v>
      </c>
      <c r="D23" s="18">
        <f t="shared" ref="D23:G23" si="6">SUM(D24:D32)</f>
        <v>922759</v>
      </c>
      <c r="E23" s="18">
        <f t="shared" si="6"/>
        <v>6004952</v>
      </c>
      <c r="F23" s="18">
        <f t="shared" si="6"/>
        <v>1725808.1299999997</v>
      </c>
      <c r="G23" s="18">
        <f t="shared" si="6"/>
        <v>1725808.1299999997</v>
      </c>
      <c r="H23" s="18">
        <f t="shared" si="3"/>
        <v>4279143.87</v>
      </c>
    </row>
    <row r="24" spans="1:8">
      <c r="A24" s="19" t="s">
        <v>45</v>
      </c>
      <c r="B24" s="20" t="s">
        <v>46</v>
      </c>
      <c r="C24" s="21">
        <v>606342.44999999995</v>
      </c>
      <c r="D24" s="21">
        <v>0</v>
      </c>
      <c r="E24" s="21">
        <f t="shared" ref="E24:E32" si="7">C24+D24</f>
        <v>606342.44999999995</v>
      </c>
      <c r="F24" s="21">
        <v>280715.15000000002</v>
      </c>
      <c r="G24" s="21">
        <v>280715.15000000002</v>
      </c>
      <c r="H24" s="21">
        <f t="shared" si="3"/>
        <v>325627.29999999993</v>
      </c>
    </row>
    <row r="25" spans="1:8">
      <c r="A25" s="19" t="s">
        <v>47</v>
      </c>
      <c r="B25" s="20" t="s">
        <v>48</v>
      </c>
      <c r="C25" s="21">
        <v>29000</v>
      </c>
      <c r="D25" s="21">
        <v>170100</v>
      </c>
      <c r="E25" s="21">
        <f t="shared" si="7"/>
        <v>199100</v>
      </c>
      <c r="F25" s="21">
        <v>17277.939999999999</v>
      </c>
      <c r="G25" s="21">
        <v>17277.939999999999</v>
      </c>
      <c r="H25" s="21">
        <f t="shared" si="3"/>
        <v>181822.06</v>
      </c>
    </row>
    <row r="26" spans="1:8">
      <c r="A26" s="19" t="s">
        <v>49</v>
      </c>
      <c r="B26" s="20" t="s">
        <v>50</v>
      </c>
      <c r="C26" s="21">
        <v>1433300</v>
      </c>
      <c r="D26" s="21">
        <v>3500</v>
      </c>
      <c r="E26" s="21">
        <f t="shared" si="7"/>
        <v>1436800</v>
      </c>
      <c r="F26" s="21">
        <v>470983.2</v>
      </c>
      <c r="G26" s="21">
        <v>470983.2</v>
      </c>
      <c r="H26" s="21">
        <f t="shared" si="3"/>
        <v>965816.8</v>
      </c>
    </row>
    <row r="27" spans="1:8">
      <c r="A27" s="19" t="s">
        <v>51</v>
      </c>
      <c r="B27" s="20" t="s">
        <v>52</v>
      </c>
      <c r="C27" s="21">
        <v>39300</v>
      </c>
      <c r="D27" s="21">
        <v>0</v>
      </c>
      <c r="E27" s="21">
        <f t="shared" si="7"/>
        <v>39300</v>
      </c>
      <c r="F27" s="21">
        <v>12413.83</v>
      </c>
      <c r="G27" s="21">
        <v>12413.83</v>
      </c>
      <c r="H27" s="21">
        <f t="shared" si="3"/>
        <v>26886.17</v>
      </c>
    </row>
    <row r="28" spans="1:8">
      <c r="A28" s="19" t="s">
        <v>53</v>
      </c>
      <c r="B28" s="20" t="s">
        <v>54</v>
      </c>
      <c r="C28" s="21">
        <v>1043664.23</v>
      </c>
      <c r="D28" s="21">
        <v>709759</v>
      </c>
      <c r="E28" s="21">
        <f t="shared" si="7"/>
        <v>1753423.23</v>
      </c>
      <c r="F28" s="21">
        <v>640513.97</v>
      </c>
      <c r="G28" s="21">
        <v>640513.97</v>
      </c>
      <c r="H28" s="21">
        <f t="shared" si="3"/>
        <v>1112909.26</v>
      </c>
    </row>
    <row r="29" spans="1:8">
      <c r="A29" s="19" t="s">
        <v>55</v>
      </c>
      <c r="B29" s="20" t="s">
        <v>56</v>
      </c>
      <c r="C29" s="21">
        <v>161000</v>
      </c>
      <c r="D29" s="21">
        <v>13500</v>
      </c>
      <c r="E29" s="21">
        <f t="shared" si="7"/>
        <v>174500</v>
      </c>
      <c r="F29" s="21">
        <v>49778.89</v>
      </c>
      <c r="G29" s="21">
        <v>49778.89</v>
      </c>
      <c r="H29" s="21">
        <f t="shared" si="3"/>
        <v>124721.11</v>
      </c>
    </row>
    <row r="30" spans="1:8">
      <c r="A30" s="19" t="s">
        <v>57</v>
      </c>
      <c r="B30" s="20" t="s">
        <v>58</v>
      </c>
      <c r="C30" s="21">
        <v>244005.16</v>
      </c>
      <c r="D30" s="21">
        <v>0</v>
      </c>
      <c r="E30" s="21">
        <f t="shared" si="7"/>
        <v>244005.16</v>
      </c>
      <c r="F30" s="21">
        <v>46712.9</v>
      </c>
      <c r="G30" s="21">
        <v>46712.9</v>
      </c>
      <c r="H30" s="21">
        <f t="shared" si="3"/>
        <v>197292.26</v>
      </c>
    </row>
    <row r="31" spans="1:8">
      <c r="A31" s="19" t="s">
        <v>59</v>
      </c>
      <c r="B31" s="20" t="s">
        <v>60</v>
      </c>
      <c r="C31" s="21">
        <v>447400</v>
      </c>
      <c r="D31" s="21">
        <v>2400</v>
      </c>
      <c r="E31" s="21">
        <f t="shared" si="7"/>
        <v>449800</v>
      </c>
      <c r="F31" s="21">
        <v>98754.58</v>
      </c>
      <c r="G31" s="21">
        <v>98754.58</v>
      </c>
      <c r="H31" s="21">
        <f t="shared" si="3"/>
        <v>351045.42</v>
      </c>
    </row>
    <row r="32" spans="1:8">
      <c r="A32" s="19" t="s">
        <v>61</v>
      </c>
      <c r="B32" s="20" t="s">
        <v>62</v>
      </c>
      <c r="C32" s="21">
        <v>1078181.1599999999</v>
      </c>
      <c r="D32" s="21">
        <v>23500</v>
      </c>
      <c r="E32" s="21">
        <f t="shared" si="7"/>
        <v>1101681.1599999999</v>
      </c>
      <c r="F32" s="21">
        <v>108657.67</v>
      </c>
      <c r="G32" s="21">
        <v>108657.67</v>
      </c>
      <c r="H32" s="21">
        <f t="shared" si="3"/>
        <v>993023.48999999987</v>
      </c>
    </row>
    <row r="33" spans="1:8">
      <c r="A33" s="16" t="s">
        <v>63</v>
      </c>
      <c r="B33" s="17"/>
      <c r="C33" s="18">
        <f>SUM(C34:C42)</f>
        <v>176000</v>
      </c>
      <c r="D33" s="18">
        <f t="shared" ref="D33:G33" si="8">SUM(D34:D42)</f>
        <v>71000</v>
      </c>
      <c r="E33" s="18">
        <f t="shared" si="8"/>
        <v>247000</v>
      </c>
      <c r="F33" s="18">
        <f t="shared" si="8"/>
        <v>104637.99</v>
      </c>
      <c r="G33" s="18">
        <f t="shared" si="8"/>
        <v>104637.99</v>
      </c>
      <c r="H33" s="18">
        <f t="shared" si="3"/>
        <v>142362.01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176000</v>
      </c>
      <c r="D37" s="21">
        <v>71000</v>
      </c>
      <c r="E37" s="21">
        <f t="shared" si="9"/>
        <v>247000</v>
      </c>
      <c r="F37" s="21">
        <v>104637.99</v>
      </c>
      <c r="G37" s="21">
        <v>104637.99</v>
      </c>
      <c r="H37" s="21">
        <f t="shared" si="3"/>
        <v>142362.01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1777497</v>
      </c>
      <c r="D43" s="18">
        <f t="shared" ref="D43:G43" si="10">SUM(D44:D52)</f>
        <v>2903667.38</v>
      </c>
      <c r="E43" s="18">
        <f t="shared" si="10"/>
        <v>4681164.38</v>
      </c>
      <c r="F43" s="18">
        <f t="shared" si="10"/>
        <v>1346491.38</v>
      </c>
      <c r="G43" s="18">
        <f t="shared" si="10"/>
        <v>1346491.38</v>
      </c>
      <c r="H43" s="18">
        <f t="shared" si="3"/>
        <v>3334673</v>
      </c>
    </row>
    <row r="44" spans="1:8">
      <c r="A44" s="19" t="s">
        <v>81</v>
      </c>
      <c r="B44" s="20" t="s">
        <v>82</v>
      </c>
      <c r="C44" s="21">
        <v>670000</v>
      </c>
      <c r="D44" s="21">
        <v>542300</v>
      </c>
      <c r="E44" s="21">
        <f t="shared" ref="E44:E52" si="11">C44+D44</f>
        <v>1212300</v>
      </c>
      <c r="F44" s="21">
        <v>513600</v>
      </c>
      <c r="G44" s="21">
        <v>513600</v>
      </c>
      <c r="H44" s="21">
        <f t="shared" si="3"/>
        <v>698700</v>
      </c>
    </row>
    <row r="45" spans="1:8">
      <c r="A45" s="19" t="s">
        <v>83</v>
      </c>
      <c r="B45" s="20" t="s">
        <v>84</v>
      </c>
      <c r="C45" s="21">
        <v>322000</v>
      </c>
      <c r="D45" s="21">
        <v>186751</v>
      </c>
      <c r="E45" s="21">
        <f t="shared" si="11"/>
        <v>508751</v>
      </c>
      <c r="F45" s="21">
        <v>0</v>
      </c>
      <c r="G45" s="21">
        <v>0</v>
      </c>
      <c r="H45" s="21">
        <f t="shared" si="3"/>
        <v>508751</v>
      </c>
    </row>
    <row r="46" spans="1:8">
      <c r="A46" s="19" t="s">
        <v>85</v>
      </c>
      <c r="B46" s="20" t="s">
        <v>86</v>
      </c>
      <c r="C46" s="21">
        <v>0</v>
      </c>
      <c r="D46" s="21">
        <v>343691.26</v>
      </c>
      <c r="E46" s="21">
        <f t="shared" si="11"/>
        <v>343691.26</v>
      </c>
      <c r="F46" s="21">
        <v>61291.26</v>
      </c>
      <c r="G46" s="21">
        <v>61291.26</v>
      </c>
      <c r="H46" s="21">
        <f t="shared" si="3"/>
        <v>282400</v>
      </c>
    </row>
    <row r="47" spans="1:8">
      <c r="A47" s="19" t="s">
        <v>87</v>
      </c>
      <c r="B47" s="20" t="s">
        <v>88</v>
      </c>
      <c r="C47" s="21">
        <v>226767</v>
      </c>
      <c r="D47" s="21">
        <v>-20000</v>
      </c>
      <c r="E47" s="21">
        <f t="shared" si="11"/>
        <v>206767</v>
      </c>
      <c r="F47" s="21">
        <v>0</v>
      </c>
      <c r="G47" s="21">
        <v>0</v>
      </c>
      <c r="H47" s="21">
        <f t="shared" si="3"/>
        <v>206767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558730</v>
      </c>
      <c r="D49" s="21">
        <v>1850925.12</v>
      </c>
      <c r="E49" s="21">
        <f t="shared" si="11"/>
        <v>2409655.12</v>
      </c>
      <c r="F49" s="21">
        <v>771600.12</v>
      </c>
      <c r="G49" s="21">
        <v>771600.12</v>
      </c>
      <c r="H49" s="21">
        <f t="shared" si="3"/>
        <v>1638055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1000000</v>
      </c>
      <c r="E53" s="18">
        <f t="shared" si="12"/>
        <v>1000000</v>
      </c>
      <c r="F53" s="18">
        <f t="shared" si="12"/>
        <v>0</v>
      </c>
      <c r="G53" s="18">
        <f t="shared" si="12"/>
        <v>0</v>
      </c>
      <c r="H53" s="18">
        <f t="shared" si="3"/>
        <v>1000000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1000000</v>
      </c>
      <c r="E55" s="21">
        <f t="shared" si="13"/>
        <v>1000000</v>
      </c>
      <c r="F55" s="21">
        <v>0</v>
      </c>
      <c r="G55" s="21">
        <v>0</v>
      </c>
      <c r="H55" s="21">
        <f t="shared" si="3"/>
        <v>1000000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614523.07999999996</v>
      </c>
      <c r="D57" s="18">
        <f t="shared" ref="D57:G57" si="14">SUM(D58:D65)</f>
        <v>0</v>
      </c>
      <c r="E57" s="18">
        <f t="shared" si="14"/>
        <v>614523.07999999996</v>
      </c>
      <c r="F57" s="18">
        <f t="shared" si="14"/>
        <v>0</v>
      </c>
      <c r="G57" s="18">
        <f t="shared" si="14"/>
        <v>0</v>
      </c>
      <c r="H57" s="18">
        <f t="shared" si="3"/>
        <v>614523.07999999996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614523.07999999996</v>
      </c>
      <c r="D65" s="21">
        <v>0</v>
      </c>
      <c r="E65" s="21">
        <f t="shared" si="15"/>
        <v>614523.07999999996</v>
      </c>
      <c r="F65" s="21">
        <v>0</v>
      </c>
      <c r="G65" s="21">
        <v>0</v>
      </c>
      <c r="H65" s="21">
        <f t="shared" si="3"/>
        <v>614523.07999999996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16098337.579999998</v>
      </c>
      <c r="E79" s="25">
        <f t="shared" si="21"/>
        <v>16098337.579999998</v>
      </c>
      <c r="F79" s="25">
        <f t="shared" si="21"/>
        <v>4027556.8899999997</v>
      </c>
      <c r="G79" s="25">
        <f t="shared" si="21"/>
        <v>4027556.8899999997</v>
      </c>
      <c r="H79" s="25">
        <f t="shared" si="21"/>
        <v>12070780.689999999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11555522.219999999</v>
      </c>
      <c r="E80" s="25">
        <f t="shared" si="22"/>
        <v>11555522.219999999</v>
      </c>
      <c r="F80" s="25">
        <f t="shared" si="22"/>
        <v>2909792.71</v>
      </c>
      <c r="G80" s="25">
        <f t="shared" si="22"/>
        <v>2909792.71</v>
      </c>
      <c r="H80" s="25">
        <f t="shared" si="22"/>
        <v>8645729.5099999998</v>
      </c>
    </row>
    <row r="81" spans="1:8">
      <c r="A81" s="19" t="s">
        <v>145</v>
      </c>
      <c r="B81" s="30" t="s">
        <v>12</v>
      </c>
      <c r="C81" s="31">
        <v>0</v>
      </c>
      <c r="D81" s="31">
        <v>6604057.1799999997</v>
      </c>
      <c r="E81" s="21">
        <f t="shared" ref="E81:E87" si="23">C81+D81</f>
        <v>6604057.1799999997</v>
      </c>
      <c r="F81" s="31">
        <v>1895830.86</v>
      </c>
      <c r="G81" s="31">
        <v>1895830.86</v>
      </c>
      <c r="H81" s="31">
        <f t="shared" ref="H81:H144" si="24">E81-F81</f>
        <v>4708226.3199999994</v>
      </c>
    </row>
    <row r="82" spans="1:8">
      <c r="A82" s="19" t="s">
        <v>146</v>
      </c>
      <c r="B82" s="30" t="s">
        <v>14</v>
      </c>
      <c r="C82" s="31">
        <v>0</v>
      </c>
      <c r="D82" s="31">
        <v>1696396</v>
      </c>
      <c r="E82" s="21">
        <f t="shared" si="23"/>
        <v>1696396</v>
      </c>
      <c r="F82" s="31">
        <v>384114.93</v>
      </c>
      <c r="G82" s="31">
        <v>384114.93</v>
      </c>
      <c r="H82" s="31">
        <f t="shared" si="24"/>
        <v>1312281.07</v>
      </c>
    </row>
    <row r="83" spans="1:8">
      <c r="A83" s="19" t="s">
        <v>147</v>
      </c>
      <c r="B83" s="30" t="s">
        <v>16</v>
      </c>
      <c r="C83" s="31">
        <v>0</v>
      </c>
      <c r="D83" s="31">
        <v>1387766.6</v>
      </c>
      <c r="E83" s="21">
        <f t="shared" si="23"/>
        <v>1387766.6</v>
      </c>
      <c r="F83" s="31">
        <v>206170.32</v>
      </c>
      <c r="G83" s="31">
        <v>206170.32</v>
      </c>
      <c r="H83" s="31">
        <f t="shared" si="24"/>
        <v>1181596.28</v>
      </c>
    </row>
    <row r="84" spans="1:8">
      <c r="A84" s="19" t="s">
        <v>148</v>
      </c>
      <c r="B84" s="30" t="s">
        <v>18</v>
      </c>
      <c r="C84" s="31">
        <v>0</v>
      </c>
      <c r="D84" s="31">
        <v>1339111.78</v>
      </c>
      <c r="E84" s="21">
        <f t="shared" si="23"/>
        <v>1339111.78</v>
      </c>
      <c r="F84" s="31">
        <v>336901.5</v>
      </c>
      <c r="G84" s="31">
        <v>336901.5</v>
      </c>
      <c r="H84" s="31">
        <f t="shared" si="24"/>
        <v>1002210.28</v>
      </c>
    </row>
    <row r="85" spans="1:8">
      <c r="A85" s="19" t="s">
        <v>149</v>
      </c>
      <c r="B85" s="30" t="s">
        <v>20</v>
      </c>
      <c r="C85" s="31">
        <v>0</v>
      </c>
      <c r="D85" s="31">
        <v>528190.66</v>
      </c>
      <c r="E85" s="21">
        <f t="shared" si="23"/>
        <v>528190.66</v>
      </c>
      <c r="F85" s="31">
        <v>86775.1</v>
      </c>
      <c r="G85" s="31">
        <v>86775.1</v>
      </c>
      <c r="H85" s="31">
        <f t="shared" si="24"/>
        <v>441415.56000000006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875105.53</v>
      </c>
      <c r="E88" s="25">
        <f t="shared" si="25"/>
        <v>875105.53</v>
      </c>
      <c r="F88" s="25">
        <f t="shared" si="25"/>
        <v>277425.76</v>
      </c>
      <c r="G88" s="25">
        <f t="shared" si="25"/>
        <v>277425.76</v>
      </c>
      <c r="H88" s="25">
        <f t="shared" si="24"/>
        <v>597679.77</v>
      </c>
    </row>
    <row r="89" spans="1:8">
      <c r="A89" s="19" t="s">
        <v>152</v>
      </c>
      <c r="B89" s="30" t="s">
        <v>27</v>
      </c>
      <c r="C89" s="31">
        <v>0</v>
      </c>
      <c r="D89" s="31">
        <v>353333.53</v>
      </c>
      <c r="E89" s="21">
        <f t="shared" ref="E89:E97" si="26">C89+D89</f>
        <v>353333.53</v>
      </c>
      <c r="F89" s="31">
        <v>162169.51999999999</v>
      </c>
      <c r="G89" s="31">
        <v>162169.51999999999</v>
      </c>
      <c r="H89" s="31">
        <f t="shared" si="24"/>
        <v>191164.01000000004</v>
      </c>
    </row>
    <row r="90" spans="1:8">
      <c r="A90" s="19" t="s">
        <v>153</v>
      </c>
      <c r="B90" s="30" t="s">
        <v>29</v>
      </c>
      <c r="C90" s="31">
        <v>0</v>
      </c>
      <c r="D90" s="31">
        <v>44800</v>
      </c>
      <c r="E90" s="21">
        <f t="shared" si="26"/>
        <v>44800</v>
      </c>
      <c r="F90" s="31">
        <v>32312.79</v>
      </c>
      <c r="G90" s="31">
        <v>32312.79</v>
      </c>
      <c r="H90" s="31">
        <f t="shared" si="24"/>
        <v>12487.21</v>
      </c>
    </row>
    <row r="91" spans="1:8">
      <c r="A91" s="19" t="s">
        <v>154</v>
      </c>
      <c r="B91" s="30" t="s">
        <v>31</v>
      </c>
      <c r="C91" s="31">
        <v>0</v>
      </c>
      <c r="D91" s="31">
        <v>10500</v>
      </c>
      <c r="E91" s="21">
        <f t="shared" si="26"/>
        <v>10500</v>
      </c>
      <c r="F91" s="31">
        <v>0</v>
      </c>
      <c r="G91" s="31">
        <v>0</v>
      </c>
      <c r="H91" s="31">
        <f t="shared" si="24"/>
        <v>10500</v>
      </c>
    </row>
    <row r="92" spans="1:8">
      <c r="A92" s="19" t="s">
        <v>155</v>
      </c>
      <c r="B92" s="30" t="s">
        <v>33</v>
      </c>
      <c r="C92" s="31">
        <v>0</v>
      </c>
      <c r="D92" s="31">
        <v>137680</v>
      </c>
      <c r="E92" s="21">
        <f t="shared" si="26"/>
        <v>137680</v>
      </c>
      <c r="F92" s="31">
        <v>25985.9</v>
      </c>
      <c r="G92" s="31">
        <v>25985.9</v>
      </c>
      <c r="H92" s="31">
        <f t="shared" si="24"/>
        <v>111694.1</v>
      </c>
    </row>
    <row r="93" spans="1:8">
      <c r="A93" s="19" t="s">
        <v>156</v>
      </c>
      <c r="B93" s="30" t="s">
        <v>35</v>
      </c>
      <c r="C93" s="31">
        <v>0</v>
      </c>
      <c r="D93" s="31">
        <v>62000</v>
      </c>
      <c r="E93" s="21">
        <f t="shared" si="26"/>
        <v>62000</v>
      </c>
      <c r="F93" s="31">
        <v>6328.94</v>
      </c>
      <c r="G93" s="31">
        <v>6328.94</v>
      </c>
      <c r="H93" s="31">
        <f t="shared" si="24"/>
        <v>55671.06</v>
      </c>
    </row>
    <row r="94" spans="1:8">
      <c r="A94" s="19" t="s">
        <v>157</v>
      </c>
      <c r="B94" s="30" t="s">
        <v>37</v>
      </c>
      <c r="C94" s="31">
        <v>0</v>
      </c>
      <c r="D94" s="31">
        <v>120000</v>
      </c>
      <c r="E94" s="21">
        <f t="shared" si="26"/>
        <v>120000</v>
      </c>
      <c r="F94" s="31">
        <v>2670.94</v>
      </c>
      <c r="G94" s="31">
        <v>2670.94</v>
      </c>
      <c r="H94" s="31">
        <f t="shared" si="24"/>
        <v>117329.06</v>
      </c>
    </row>
    <row r="95" spans="1:8">
      <c r="A95" s="19" t="s">
        <v>158</v>
      </c>
      <c r="B95" s="30" t="s">
        <v>39</v>
      </c>
      <c r="C95" s="31">
        <v>0</v>
      </c>
      <c r="D95" s="31">
        <v>98900</v>
      </c>
      <c r="E95" s="21">
        <f t="shared" si="26"/>
        <v>98900</v>
      </c>
      <c r="F95" s="31">
        <v>43629.62</v>
      </c>
      <c r="G95" s="31">
        <v>43629.62</v>
      </c>
      <c r="H95" s="31">
        <f t="shared" si="24"/>
        <v>55270.38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47892</v>
      </c>
      <c r="E97" s="21">
        <f t="shared" si="26"/>
        <v>47892</v>
      </c>
      <c r="F97" s="31">
        <v>4328.05</v>
      </c>
      <c r="G97" s="31">
        <v>4328.05</v>
      </c>
      <c r="H97" s="31">
        <f t="shared" si="24"/>
        <v>43563.95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2168557.83</v>
      </c>
      <c r="E98" s="25">
        <f t="shared" si="27"/>
        <v>2168557.83</v>
      </c>
      <c r="F98" s="25">
        <f t="shared" si="27"/>
        <v>691594.42</v>
      </c>
      <c r="G98" s="25">
        <f t="shared" si="27"/>
        <v>691594.42</v>
      </c>
      <c r="H98" s="25">
        <f t="shared" si="24"/>
        <v>1476963.4100000001</v>
      </c>
    </row>
    <row r="99" spans="1:8">
      <c r="A99" s="19" t="s">
        <v>161</v>
      </c>
      <c r="B99" s="30" t="s">
        <v>46</v>
      </c>
      <c r="C99" s="31">
        <v>0</v>
      </c>
      <c r="D99" s="31">
        <v>281822.92</v>
      </c>
      <c r="E99" s="21">
        <f t="shared" ref="E99:E107" si="28">C99+D99</f>
        <v>281822.92</v>
      </c>
      <c r="F99" s="31">
        <v>133988.25</v>
      </c>
      <c r="G99" s="31">
        <v>133988.25</v>
      </c>
      <c r="H99" s="31">
        <f t="shared" si="24"/>
        <v>147834.66999999998</v>
      </c>
    </row>
    <row r="100" spans="1:8">
      <c r="A100" s="19" t="s">
        <v>162</v>
      </c>
      <c r="B100" s="30" t="s">
        <v>48</v>
      </c>
      <c r="C100" s="31">
        <v>0</v>
      </c>
      <c r="D100" s="31">
        <v>482090</v>
      </c>
      <c r="E100" s="21">
        <f t="shared" si="28"/>
        <v>482090</v>
      </c>
      <c r="F100" s="31">
        <v>181219.44</v>
      </c>
      <c r="G100" s="31">
        <v>181219.44</v>
      </c>
      <c r="H100" s="31">
        <f t="shared" si="24"/>
        <v>300870.56</v>
      </c>
    </row>
    <row r="101" spans="1:8">
      <c r="A101" s="19" t="s">
        <v>163</v>
      </c>
      <c r="B101" s="30" t="s">
        <v>50</v>
      </c>
      <c r="C101" s="31">
        <v>0</v>
      </c>
      <c r="D101" s="31">
        <v>313500</v>
      </c>
      <c r="E101" s="21">
        <f t="shared" si="28"/>
        <v>313500</v>
      </c>
      <c r="F101" s="31">
        <v>67436.960000000006</v>
      </c>
      <c r="G101" s="31">
        <v>67436.960000000006</v>
      </c>
      <c r="H101" s="31">
        <f t="shared" si="24"/>
        <v>246063.03999999998</v>
      </c>
    </row>
    <row r="102" spans="1:8">
      <c r="A102" s="19" t="s">
        <v>164</v>
      </c>
      <c r="B102" s="30" t="s">
        <v>52</v>
      </c>
      <c r="C102" s="31">
        <v>0</v>
      </c>
      <c r="D102" s="31">
        <v>97000</v>
      </c>
      <c r="E102" s="21">
        <f t="shared" si="28"/>
        <v>97000</v>
      </c>
      <c r="F102" s="31">
        <v>8331.5499999999993</v>
      </c>
      <c r="G102" s="31">
        <v>8331.5499999999993</v>
      </c>
      <c r="H102" s="31">
        <f t="shared" si="24"/>
        <v>88668.45</v>
      </c>
    </row>
    <row r="103" spans="1:8">
      <c r="A103" s="19" t="s">
        <v>165</v>
      </c>
      <c r="B103" s="30" t="s">
        <v>54</v>
      </c>
      <c r="C103" s="31">
        <v>0</v>
      </c>
      <c r="D103" s="31">
        <v>353150</v>
      </c>
      <c r="E103" s="21">
        <f t="shared" si="28"/>
        <v>353150</v>
      </c>
      <c r="F103" s="31">
        <v>40695.24</v>
      </c>
      <c r="G103" s="31">
        <v>40695.24</v>
      </c>
      <c r="H103" s="31">
        <f t="shared" si="24"/>
        <v>312454.76</v>
      </c>
    </row>
    <row r="104" spans="1:8">
      <c r="A104" s="19" t="s">
        <v>166</v>
      </c>
      <c r="B104" s="30" t="s">
        <v>56</v>
      </c>
      <c r="C104" s="31">
        <v>0</v>
      </c>
      <c r="D104" s="31">
        <v>4000</v>
      </c>
      <c r="E104" s="21">
        <f t="shared" si="28"/>
        <v>4000</v>
      </c>
      <c r="F104" s="31">
        <v>0</v>
      </c>
      <c r="G104" s="31">
        <v>0</v>
      </c>
      <c r="H104" s="31">
        <f t="shared" si="24"/>
        <v>4000</v>
      </c>
    </row>
    <row r="105" spans="1:8">
      <c r="A105" s="19" t="s">
        <v>167</v>
      </c>
      <c r="B105" s="30" t="s">
        <v>58</v>
      </c>
      <c r="C105" s="31">
        <v>0</v>
      </c>
      <c r="D105" s="31">
        <v>223199.96</v>
      </c>
      <c r="E105" s="21">
        <f t="shared" si="28"/>
        <v>223199.96</v>
      </c>
      <c r="F105" s="31">
        <v>159220.45000000001</v>
      </c>
      <c r="G105" s="31">
        <v>159220.45000000001</v>
      </c>
      <c r="H105" s="31">
        <f t="shared" si="24"/>
        <v>63979.50999999998</v>
      </c>
    </row>
    <row r="106" spans="1:8">
      <c r="A106" s="19" t="s">
        <v>168</v>
      </c>
      <c r="B106" s="30" t="s">
        <v>60</v>
      </c>
      <c r="C106" s="31">
        <v>0</v>
      </c>
      <c r="D106" s="31">
        <v>106650</v>
      </c>
      <c r="E106" s="21">
        <f t="shared" si="28"/>
        <v>106650</v>
      </c>
      <c r="F106" s="31">
        <v>27514.06</v>
      </c>
      <c r="G106" s="31">
        <v>27514.06</v>
      </c>
      <c r="H106" s="31">
        <f t="shared" si="24"/>
        <v>79135.94</v>
      </c>
    </row>
    <row r="107" spans="1:8">
      <c r="A107" s="19" t="s">
        <v>169</v>
      </c>
      <c r="B107" s="30" t="s">
        <v>62</v>
      </c>
      <c r="C107" s="31">
        <v>0</v>
      </c>
      <c r="D107" s="31">
        <v>307144.95</v>
      </c>
      <c r="E107" s="21">
        <f t="shared" si="28"/>
        <v>307144.95</v>
      </c>
      <c r="F107" s="31">
        <v>73188.47</v>
      </c>
      <c r="G107" s="31">
        <v>73188.47</v>
      </c>
      <c r="H107" s="31">
        <f t="shared" si="24"/>
        <v>233956.48000000001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148744</v>
      </c>
      <c r="E108" s="25">
        <f t="shared" si="29"/>
        <v>148744</v>
      </c>
      <c r="F108" s="25">
        <f t="shared" si="29"/>
        <v>148744</v>
      </c>
      <c r="G108" s="25">
        <f t="shared" si="29"/>
        <v>148744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>
        <v>0</v>
      </c>
      <c r="D112" s="31">
        <v>148744</v>
      </c>
      <c r="E112" s="21">
        <f t="shared" si="30"/>
        <v>148744</v>
      </c>
      <c r="F112" s="31">
        <v>148744</v>
      </c>
      <c r="G112" s="31">
        <v>148744</v>
      </c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1350408</v>
      </c>
      <c r="E118" s="25">
        <f t="shared" si="31"/>
        <v>1350408</v>
      </c>
      <c r="F118" s="25">
        <f t="shared" si="31"/>
        <v>0</v>
      </c>
      <c r="G118" s="25">
        <f t="shared" si="31"/>
        <v>0</v>
      </c>
      <c r="H118" s="25">
        <f t="shared" si="24"/>
        <v>1350408</v>
      </c>
    </row>
    <row r="119" spans="1:8">
      <c r="A119" s="19" t="s">
        <v>177</v>
      </c>
      <c r="B119" s="30" t="s">
        <v>82</v>
      </c>
      <c r="C119" s="31">
        <v>0</v>
      </c>
      <c r="D119" s="31">
        <v>364000</v>
      </c>
      <c r="E119" s="21">
        <f t="shared" ref="E119:E127" si="32">C119+D119</f>
        <v>364000</v>
      </c>
      <c r="F119" s="31">
        <v>0</v>
      </c>
      <c r="G119" s="31">
        <v>0</v>
      </c>
      <c r="H119" s="31">
        <f t="shared" si="24"/>
        <v>364000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986408</v>
      </c>
      <c r="E124" s="21">
        <f t="shared" si="32"/>
        <v>986408</v>
      </c>
      <c r="F124" s="31">
        <v>0</v>
      </c>
      <c r="G124" s="31">
        <v>0</v>
      </c>
      <c r="H124" s="31">
        <f t="shared" si="24"/>
        <v>986408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22798447.079999998</v>
      </c>
      <c r="D154" s="25">
        <f t="shared" ref="D154:H154" si="42">D4+D79</f>
        <v>21256438.279999997</v>
      </c>
      <c r="E154" s="25">
        <f t="shared" si="42"/>
        <v>44054885.359999999</v>
      </c>
      <c r="F154" s="25">
        <f t="shared" si="42"/>
        <v>15344590.280000001</v>
      </c>
      <c r="G154" s="25">
        <f t="shared" si="42"/>
        <v>15344590.280000001</v>
      </c>
      <c r="H154" s="25">
        <f t="shared" si="42"/>
        <v>28710295.079999998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A156" s="40" t="s">
        <v>207</v>
      </c>
      <c r="B156" s="40"/>
      <c r="C156" s="40"/>
      <c r="D156" s="40"/>
      <c r="E156" s="40"/>
      <c r="F156" s="40"/>
      <c r="G156" s="40"/>
    </row>
    <row r="157" spans="1:8">
      <c r="A157" s="46"/>
      <c r="B157" s="47"/>
      <c r="C157" s="48"/>
      <c r="D157" s="48"/>
      <c r="E157" s="45"/>
      <c r="F157" s="49"/>
      <c r="G157" s="47"/>
    </row>
    <row r="158" spans="1:8">
      <c r="A158" s="41"/>
      <c r="B158" s="41"/>
      <c r="C158" s="48"/>
      <c r="D158" s="50"/>
      <c r="E158" s="50"/>
      <c r="F158" s="51"/>
      <c r="G158" s="51"/>
    </row>
    <row r="159" spans="1:8">
      <c r="A159" s="42" t="s">
        <v>208</v>
      </c>
      <c r="B159" s="42"/>
      <c r="C159" s="52"/>
      <c r="D159" s="43" t="s">
        <v>209</v>
      </c>
      <c r="E159" s="43"/>
      <c r="F159" s="44"/>
      <c r="G159" s="44"/>
    </row>
    <row r="160" spans="1:8">
      <c r="A160" s="38" t="s">
        <v>210</v>
      </c>
      <c r="B160" s="38"/>
      <c r="C160" s="53"/>
      <c r="D160" s="39" t="s">
        <v>211</v>
      </c>
      <c r="E160" s="39"/>
      <c r="F160" s="39"/>
      <c r="G160" s="39"/>
    </row>
  </sheetData>
  <mergeCells count="33">
    <mergeCell ref="F159:G159"/>
    <mergeCell ref="A154:B154"/>
    <mergeCell ref="A160:B160"/>
    <mergeCell ref="D160:E160"/>
    <mergeCell ref="F160:G160"/>
    <mergeCell ref="A156:G156"/>
    <mergeCell ref="A158:B158"/>
    <mergeCell ref="A159:B159"/>
    <mergeCell ref="D159:E159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2018-05-16T19:25:58Z</dcterms:created>
  <dcterms:modified xsi:type="dcterms:W3CDTF">2018-05-16T19:28:05Z</dcterms:modified>
</cp:coreProperties>
</file>